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SELEÇÃO PROJETOS MAIS ESTRATÉGI" sheetId="1" r:id="rId1"/>
    <sheet name="COMPLEXIDADE" sheetId="2" r:id="rId2"/>
    <sheet name="ALINHAMENTO" sheetId="3" r:id="rId3"/>
    <sheet name="CLASSIFICAÇÃO PARA MAIS ATENÇÃO" sheetId="4" r:id="rId4"/>
  </sheets>
  <definedNames>
    <definedName name="_xlnm._FilterDatabase" localSheetId="3" hidden="1">'CLASSIFICAÇÃO PARA MAIS ATENÇÃO'!$F$5:$F$9</definedName>
  </definedNames>
  <calcPr calcId="125725"/>
</workbook>
</file>

<file path=xl/calcChain.xml><?xml version="1.0" encoding="utf-8"?>
<calcChain xmlns="http://schemas.openxmlformats.org/spreadsheetml/2006/main">
  <c r="G51" i="2"/>
  <c r="F7" i="4" l="1"/>
  <c r="S13" i="1"/>
  <c r="S14"/>
  <c r="S12"/>
  <c r="S10"/>
  <c r="T15"/>
  <c r="S15"/>
  <c r="T14"/>
  <c r="T13"/>
  <c r="T12"/>
  <c r="T11"/>
  <c r="S11"/>
  <c r="T10"/>
  <c r="F9" i="4"/>
  <c r="G37" i="3" l="1"/>
  <c r="F8" i="4"/>
  <c r="F6"/>
  <c r="G13" i="2"/>
  <c r="G39" l="1"/>
  <c r="G27"/>
  <c r="G28" i="3"/>
  <c r="G19"/>
  <c r="G10"/>
</calcChain>
</file>

<file path=xl/comments1.xml><?xml version="1.0" encoding="utf-8"?>
<comments xmlns="http://schemas.openxmlformats.org/spreadsheetml/2006/main">
  <authors>
    <author>tr300831</author>
  </authors>
  <commentList>
    <comment ref="R7" authorId="0">
      <text>
        <r>
          <rPr>
            <b/>
            <sz val="9"/>
            <color indexed="81"/>
            <rFont val="Tahoma"/>
            <charset val="1"/>
          </rPr>
          <t>tr300831:</t>
        </r>
        <r>
          <rPr>
            <sz val="9"/>
            <color indexed="81"/>
            <rFont val="Tahoma"/>
            <charset val="1"/>
          </rPr>
          <t xml:space="preserve">
NOTA 1 - O PROJETO CONTRIBUI PARA PELO MENOS 1 META OU MACRODESAFIO DO PODER JUDICIÁRIO;
NOTA 2 - CONTRIBUE PELO MENOS PARA 2 METAS OU MACRODESAFIOS DO PJ;
NOTA 3 -  CONTRIBUI PARA PELO MENOS 3 METAS OU MACRODESAFIOS DO PJ.
NOTA 4 -  CONTRIBUI PARA MAIS DE  3 METAS OU MACRODESAFIOS DO PJ</t>
        </r>
      </text>
    </comment>
    <comment ref="D8" authorId="0">
      <text>
        <r>
          <rPr>
            <b/>
            <sz val="9"/>
            <color indexed="81"/>
            <rFont val="Tahoma"/>
            <family val="2"/>
          </rPr>
          <t>tr300831:</t>
        </r>
        <r>
          <rPr>
            <sz val="9"/>
            <color indexed="81"/>
            <rFont val="Tahoma"/>
            <family val="2"/>
          </rPr>
          <t xml:space="preserve">
METAS 1 E 2 - 2018</t>
        </r>
      </text>
    </comment>
    <comment ref="E8" authorId="0">
      <text>
        <r>
          <rPr>
            <b/>
            <sz val="9"/>
            <color indexed="81"/>
            <rFont val="Tahoma"/>
            <family val="2"/>
          </rPr>
          <t>tr300831:</t>
        </r>
        <r>
          <rPr>
            <sz val="9"/>
            <color indexed="81"/>
            <rFont val="Tahoma"/>
            <family val="2"/>
          </rPr>
          <t xml:space="preserve">
META 3-2018</t>
        </r>
      </text>
    </comment>
    <comment ref="F8" authorId="0">
      <text>
        <r>
          <rPr>
            <b/>
            <sz val="9"/>
            <color indexed="81"/>
            <rFont val="Tahoma"/>
            <family val="2"/>
          </rPr>
          <t>tr300831:</t>
        </r>
        <r>
          <rPr>
            <sz val="9"/>
            <color indexed="81"/>
            <rFont val="Tahoma"/>
            <family val="2"/>
          </rPr>
          <t xml:space="preserve">
METAS 7 E 8 - 2018</t>
        </r>
      </text>
    </comment>
    <comment ref="H8" authorId="0">
      <text>
        <r>
          <rPr>
            <b/>
            <sz val="9"/>
            <color indexed="81"/>
            <rFont val="Tahoma"/>
            <family val="2"/>
          </rPr>
          <t>tr300831:</t>
        </r>
        <r>
          <rPr>
            <sz val="9"/>
            <color indexed="81"/>
            <rFont val="Tahoma"/>
            <family val="2"/>
          </rPr>
          <t xml:space="preserve">
META 5 - 2018</t>
        </r>
      </text>
    </comment>
    <comment ref="J8" authorId="0">
      <text>
        <r>
          <rPr>
            <b/>
            <sz val="9"/>
            <color indexed="81"/>
            <rFont val="Tahoma"/>
            <family val="2"/>
          </rPr>
          <t>tr300831:</t>
        </r>
        <r>
          <rPr>
            <sz val="9"/>
            <color indexed="81"/>
            <rFont val="Tahoma"/>
            <family val="2"/>
          </rPr>
          <t xml:space="preserve">
META 4 - 2018</t>
        </r>
      </text>
    </comment>
    <comment ref="R10" authorId="0">
      <text>
        <r>
          <rPr>
            <b/>
            <sz val="9"/>
            <color indexed="81"/>
            <rFont val="Tahoma"/>
            <charset val="1"/>
          </rPr>
          <t>tr300831:</t>
        </r>
        <r>
          <rPr>
            <sz val="9"/>
            <color indexed="81"/>
            <rFont val="Tahoma"/>
            <charset val="1"/>
          </rPr>
          <t xml:space="preserve">
METAS 1 A 8/2018</t>
        </r>
      </text>
    </comment>
  </commentList>
</comments>
</file>

<file path=xl/sharedStrings.xml><?xml version="1.0" encoding="utf-8"?>
<sst xmlns="http://schemas.openxmlformats.org/spreadsheetml/2006/main" count="252" uniqueCount="89">
  <si>
    <t>Gestão das demandas repetitivas e dos grandes litigantes</t>
  </si>
  <si>
    <t>Melhoria da gestão de pessoas</t>
  </si>
  <si>
    <t>Aperfeiçoamento da gestão de custos</t>
  </si>
  <si>
    <t>Instituição da governança judiciária</t>
  </si>
  <si>
    <t>Melhoria da infraestrutura e governança de TI</t>
  </si>
  <si>
    <t>CATEGORIAS SEGUNDO O MGP</t>
  </si>
  <si>
    <t>Agilizar os trâmites judiciais</t>
  </si>
  <si>
    <t>Buscar a satisfação do usuário cidadão</t>
  </si>
  <si>
    <t>Aumentar o número de processos encerrados por meio de conciliação</t>
  </si>
  <si>
    <t>Agilizar os trâmites judiciais dos processos criminais, de modo a combater a impunidade</t>
  </si>
  <si>
    <t>Aperfeiçoar a gestão da execução da pena alternativa</t>
  </si>
  <si>
    <t>Agilizar os trâmites judiciais no cumprimento do julgado</t>
  </si>
  <si>
    <t>Agilizar os trâmites judiciais das execuções fiscais</t>
  </si>
  <si>
    <t>Agilizar os trâmites processuais na busca do julgamento célere das de ações de improbidade administrativa</t>
  </si>
  <si>
    <t>Aprimorar o funcionamento do sistema de controles internos da Justiça Federal</t>
  </si>
  <si>
    <t>Reduzir o acúmulo de processos relativos às demandas repetitivas e dos grandes litigantes</t>
  </si>
  <si>
    <t>Desenvolver o potencial humano nos órgãos da Justiça Federal</t>
  </si>
  <si>
    <t>Aprimorar a organização e as práticas de gestão estratégica da Justiça Federal</t>
  </si>
  <si>
    <t>Assegurar a efetividade dos serviços de TI para a Justiça Federal</t>
  </si>
  <si>
    <t>Aperfeiçoar a governança de TI na Justiça Federal</t>
  </si>
  <si>
    <t>PROJETO</t>
  </si>
  <si>
    <t>CONTRIBUIÇÃO ÁS METAS OU MACRODESAFIOS</t>
  </si>
  <si>
    <t>Aprimoramento da gestão da justiça criminal
Metas 7 e 8</t>
  </si>
  <si>
    <t>Impulso às execuções fiscais e cíveis
Meta 5</t>
  </si>
  <si>
    <t>Combate à corrupção e improbidade administrativa
Meta 4</t>
  </si>
  <si>
    <t>Garantia dos direitos de cidadania
8 Metas</t>
  </si>
  <si>
    <t>Adoção de soluções alternativas de conflito
Meta 3</t>
  </si>
  <si>
    <t>Celeridade de produtividade na prestação jurisdicional
Metas 1 e 2</t>
  </si>
  <si>
    <t>CRITÉRIO</t>
  </si>
  <si>
    <t>Aquisições</t>
  </si>
  <si>
    <t>VALOR</t>
  </si>
  <si>
    <t>COMPLEXIDADE</t>
  </si>
  <si>
    <r>
      <rPr>
        <b/>
        <sz val="12"/>
        <color theme="1"/>
        <rFont val="Arial"/>
        <family val="2"/>
      </rPr>
      <t>Unidades envolvidas</t>
    </r>
    <r>
      <rPr>
        <sz val="12"/>
        <color theme="1"/>
        <rFont val="Arial"/>
        <family val="2"/>
      </rPr>
      <t xml:space="preserve">
Peso: 25%</t>
    </r>
  </si>
  <si>
    <r>
      <rPr>
        <b/>
        <sz val="12"/>
        <color theme="1"/>
        <rFont val="Arial"/>
        <family val="2"/>
      </rPr>
      <t>Orçamento</t>
    </r>
    <r>
      <rPr>
        <sz val="12"/>
        <color theme="1"/>
        <rFont val="Arial"/>
        <family val="2"/>
      </rPr>
      <t xml:space="preserve">
Peso: 25%</t>
    </r>
  </si>
  <si>
    <r>
      <rPr>
        <b/>
        <sz val="12"/>
        <color theme="1"/>
        <rFont val="Arial"/>
        <family val="2"/>
      </rPr>
      <t>Duração</t>
    </r>
    <r>
      <rPr>
        <sz val="12"/>
        <color theme="1"/>
        <rFont val="Arial"/>
        <family val="2"/>
      </rPr>
      <t xml:space="preserve">
Peso: 20%</t>
    </r>
  </si>
  <si>
    <r>
      <rPr>
        <b/>
        <sz val="12"/>
        <color theme="1"/>
        <rFont val="Arial"/>
        <family val="2"/>
      </rPr>
      <t>Aspectos técnicos</t>
    </r>
    <r>
      <rPr>
        <sz val="12"/>
        <color theme="1"/>
        <rFont val="Arial"/>
        <family val="2"/>
      </rPr>
      <t xml:space="preserve">
Peso: 30%</t>
    </r>
  </si>
  <si>
    <t>Envolvimento do CJF e de pelo menos um tribunal regional federal executando atividades do projeto</t>
  </si>
  <si>
    <t>A unidade de orígem e uma unidade de outra instância (ex. tribunal - 2º grau e seção - 1º grau), ambas executando</t>
  </si>
  <si>
    <t xml:space="preserve">Somente a unidade de orígem executando e uma unidade de outra instância (ex. tribunal - 2º grau e seção - 1º grau) revisando </t>
  </si>
  <si>
    <t>Somente a unidade de orígem e/ou empresas fornecedoras</t>
  </si>
  <si>
    <t>Entre R$ 500 mil e
 R$ 1milhão</t>
  </si>
  <si>
    <t>Acima de 
R$ 1 milhão</t>
  </si>
  <si>
    <t>Entre R$ 50 mil e
R$ 500 mil</t>
  </si>
  <si>
    <t>Abaixo de 50 mil</t>
  </si>
  <si>
    <t>Acima de 18 meses</t>
  </si>
  <si>
    <t>Entre 12 e 18meses</t>
  </si>
  <si>
    <t>Entre 6 e 12 meses</t>
  </si>
  <si>
    <t>Abaixo de 6 meses</t>
  </si>
  <si>
    <t>Envolve aplicação de novo conhecimento e a equipe tem pouca ou nenhuma experiência no assunto</t>
  </si>
  <si>
    <t>Envolve aplicação de conhecimento já difundido no mercado, mas a equipe não tem experiência no assunto</t>
  </si>
  <si>
    <t>Envolve aplicação de novo conhecimento e a equipe tem experiência no assunto</t>
  </si>
  <si>
    <t>Envolve aplicação de conhecimento já difundido no mercado e a equipe já possui experiência no assunto</t>
  </si>
  <si>
    <t>Envolve aquisições de equipamentos produtos e/ou serviços com licitação</t>
  </si>
  <si>
    <t>Envolve aquisições de equipamentos, produtos e/ou serviços com contratação direta</t>
  </si>
  <si>
    <t>PESO</t>
  </si>
  <si>
    <t>NOTA DA COMPLEXIDADE</t>
  </si>
  <si>
    <t>ALINHAMENTO ESTRATÉGICO</t>
  </si>
  <si>
    <r>
      <rPr>
        <b/>
        <sz val="12"/>
        <color theme="1"/>
        <rFont val="Arial"/>
        <family val="2"/>
      </rPr>
      <t>Demanda legal</t>
    </r>
    <r>
      <rPr>
        <sz val="12"/>
        <color theme="1"/>
        <rFont val="Arial"/>
        <family val="2"/>
      </rPr>
      <t xml:space="preserve">
Peso: 60%</t>
    </r>
  </si>
  <si>
    <t>Demanda legal com prazo inferior a 1 ano</t>
  </si>
  <si>
    <t>Demanda legal com prazo entre 1 e 2 anos</t>
  </si>
  <si>
    <t>Demanda legal com prazo superior a 2 anos</t>
  </si>
  <si>
    <t>Sem demanda legal</t>
  </si>
  <si>
    <r>
      <rPr>
        <b/>
        <sz val="12"/>
        <color theme="1"/>
        <rFont val="Arial"/>
        <family val="2"/>
      </rPr>
      <t>Impacto na estratégia da Justiça Federal</t>
    </r>
    <r>
      <rPr>
        <sz val="12"/>
        <color theme="1"/>
        <rFont val="Arial"/>
        <family val="2"/>
      </rPr>
      <t xml:space="preserve">
Peso: 40%</t>
    </r>
  </si>
  <si>
    <t>NOTA DO ALINHAMENTO ESTRATÉGICO</t>
  </si>
  <si>
    <t>INSERIDO NA
 CARTEIRA?</t>
  </si>
  <si>
    <t>NOTA DO 
PROJETO</t>
  </si>
  <si>
    <t>sim</t>
  </si>
  <si>
    <t>NOTA DE 
COMPLEXIDADE</t>
  </si>
  <si>
    <t>NOTA DE
ALINHAMENTO</t>
  </si>
  <si>
    <t xml:space="preserve">Implantação de Ensino à Distância para Magistrados
</t>
  </si>
  <si>
    <t>Otimizar custos operacionais</t>
  </si>
  <si>
    <t xml:space="preserve">NOTA PARA SELEÇÃO
</t>
  </si>
  <si>
    <t>Projeto tem muita relação com a estratégia
Pontuação (seleção): acima de 9</t>
  </si>
  <si>
    <t>Projeto tem significativa relação com a estratégia
Pontuação (seleção): de 7 a 9</t>
  </si>
  <si>
    <t>Projeto tem alguma relação com a estratégia
Pontuação (seleção): de 4 a 6 ou possui meta prioritária</t>
  </si>
  <si>
    <t>Projeto tem pouca relação com a estratégia
Pontuação (seleção):  de 0 a 3</t>
  </si>
  <si>
    <t xml:space="preserve">
CLASSIFICAÇÃO-IMPACTO NA ESTRATÉGIA
</t>
  </si>
  <si>
    <r>
      <t xml:space="preserve">Projeto possui </t>
    </r>
    <r>
      <rPr>
        <b/>
        <sz val="12"/>
        <color theme="1"/>
        <rFont val="Arial"/>
        <family val="2"/>
      </rPr>
      <t>Baixa</t>
    </r>
    <r>
      <rPr>
        <sz val="12"/>
        <color theme="1"/>
        <rFont val="Arial"/>
        <family val="2"/>
      </rPr>
      <t xml:space="preserve"> contribuição para o objetivo estratégico, ou seja, apenas a sua implementação não garante o atendimento do objetivo.</t>
    </r>
  </si>
  <si>
    <r>
      <t xml:space="preserve">Projeto possui </t>
    </r>
    <r>
      <rPr>
        <b/>
        <sz val="12"/>
        <color theme="1"/>
        <rFont val="Arial"/>
        <family val="2"/>
      </rPr>
      <t>Média</t>
    </r>
    <r>
      <rPr>
        <sz val="12"/>
        <color theme="1"/>
        <rFont val="Arial"/>
        <family val="2"/>
      </rPr>
      <t xml:space="preserve"> contribuição para o objetivo estratégico, ou seja, contribui indiretamente ao objetivo.</t>
    </r>
  </si>
  <si>
    <r>
      <t xml:space="preserve">Projeto possui </t>
    </r>
    <r>
      <rPr>
        <b/>
        <sz val="12"/>
        <color theme="1"/>
        <rFont val="Arial"/>
        <family val="2"/>
      </rPr>
      <t>Alta</t>
    </r>
    <r>
      <rPr>
        <sz val="12"/>
        <color theme="1"/>
        <rFont val="Arial"/>
        <family val="2"/>
      </rPr>
      <t xml:space="preserve"> contribuição para o objetivo estratégico, ou seja, sua implementação contribui diretamente para o atendimento do objetivo.</t>
    </r>
  </si>
  <si>
    <t>Construção da nova sede da Seção Judiciária em Goiânia-GO</t>
  </si>
  <si>
    <t>Descentralização da rede WAN - seleção = 4</t>
  </si>
  <si>
    <t>Elaborar e implementar publicação descritiva dos serviços prestados pela Seção judiciária tendo como alvo o público usuário.</t>
  </si>
  <si>
    <t>1. Contatar entes públicos com o objetivo de estimular a utilização da reclamação pré-processual (tanto no pólo ativo quanto no passivo);
2. Aumentar a estrutura da unidade de conciliação de forma a permitir a oferta deste serviço com garantia de qualidade na sua prestação.</t>
  </si>
  <si>
    <t xml:space="preserve">Separar os tráfegos da rede corporativa (WAN) e da Internet, eliminando as sobrecargas do link WAN que liga a seção ao Tribunal.
</t>
  </si>
  <si>
    <t>Desenvolver guia rápido de procedimentos das área administrativas com fluxogramas.</t>
  </si>
  <si>
    <r>
      <t xml:space="preserve">SELEÇÃO DE PROJETOS ESTRATÉGICOS - SJRR - </t>
    </r>
    <r>
      <rPr>
        <b/>
        <sz val="16"/>
        <color theme="9" tint="-0.249977111117893"/>
        <rFont val="Arial"/>
        <family val="2"/>
      </rPr>
      <t>Posição em Fevereiro/2020</t>
    </r>
  </si>
  <si>
    <t>Separar os tráfegos da rede corporativa (WAN) e da Internet, eliminando as sobrecargas do link WAN que liga a seção ao Tribunal.</t>
  </si>
  <si>
    <r>
      <t xml:space="preserve">CLASSIFICAÇÃO PARA MAIS ATENÇÃO - SJRR - </t>
    </r>
    <r>
      <rPr>
        <b/>
        <sz val="12"/>
        <color theme="9" tint="-0.249977111117893"/>
        <rFont val="Arial"/>
        <family val="2"/>
      </rPr>
      <t>Posição em Fevereiro/2020</t>
    </r>
  </si>
</sst>
</file>

<file path=xl/styles.xml><?xml version="1.0" encoding="utf-8"?>
<styleSheet xmlns="http://schemas.openxmlformats.org/spreadsheetml/2006/main">
  <numFmts count="2">
    <numFmt numFmtId="164" formatCode="[$R$-416]&quot; &quot;#,##0.00;[Red]&quot;-&quot;[$R$-416]&quot; &quot;#,##0.00"/>
    <numFmt numFmtId="165" formatCode="[$R$-416]\ #,##0.00;[Red]\-[$R$-416]\ #,##0.00"/>
  </numFmts>
  <fonts count="42">
    <font>
      <sz val="11"/>
      <color theme="1"/>
      <name val="Calibri"/>
      <family val="2"/>
      <scheme val="minor"/>
    </font>
    <font>
      <sz val="11"/>
      <color theme="1"/>
      <name val="Arial1"/>
    </font>
    <font>
      <sz val="10"/>
      <name val="Arial"/>
      <family val="2"/>
      <charset val="1"/>
    </font>
    <font>
      <b/>
      <sz val="11"/>
      <color rgb="FFFF9900"/>
      <name val="Calibri"/>
      <family val="2"/>
    </font>
    <font>
      <sz val="11"/>
      <color rgb="FF333399"/>
      <name val="Calibri"/>
      <family val="2"/>
    </font>
    <font>
      <b/>
      <i/>
      <sz val="16"/>
      <color theme="1"/>
      <name val="Arial1"/>
    </font>
    <font>
      <sz val="11"/>
      <color rgb="FF800080"/>
      <name val="Calibri"/>
      <family val="2"/>
    </font>
    <font>
      <sz val="10"/>
      <color theme="1"/>
      <name val="Arial1"/>
    </font>
    <font>
      <b/>
      <i/>
      <u/>
      <sz val="11"/>
      <color theme="1"/>
      <name val="Arial1"/>
    </font>
    <font>
      <b/>
      <sz val="11"/>
      <color rgb="FF333333"/>
      <name val="Calibri"/>
      <family val="2"/>
    </font>
    <font>
      <sz val="11"/>
      <color rgb="FFFF0000"/>
      <name val="Calibri"/>
      <family val="2"/>
    </font>
    <font>
      <i/>
      <sz val="11"/>
      <color rgb="FF808080"/>
      <name val="Calibri"/>
      <family val="2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6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i/>
      <sz val="16"/>
      <color indexed="8"/>
      <name val="Arial1"/>
    </font>
    <font>
      <sz val="11"/>
      <color indexed="20"/>
      <name val="Calibri"/>
      <family val="2"/>
    </font>
    <font>
      <sz val="11"/>
      <color indexed="8"/>
      <name val="Arial1"/>
    </font>
    <font>
      <sz val="10"/>
      <color indexed="8"/>
      <name val="Arial1"/>
    </font>
    <font>
      <b/>
      <i/>
      <u/>
      <sz val="11"/>
      <color indexed="8"/>
      <name val="Arial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1"/>
    </font>
    <font>
      <b/>
      <sz val="16"/>
      <color theme="1"/>
      <name val="Arial"/>
      <family val="2"/>
    </font>
    <font>
      <b/>
      <sz val="12"/>
      <color theme="9" tint="-0.249977111117893"/>
      <name val="Arial"/>
      <family val="2"/>
    </font>
    <font>
      <b/>
      <sz val="16"/>
      <color theme="9" tint="-0.249977111117893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CC99"/>
        <bgColor rgb="FFFFCC99"/>
      </patternFill>
    </fill>
    <fill>
      <patternFill patternType="solid">
        <fgColor rgb="FFFFFFCC"/>
        <bgColor rgb="FFFFFFCC"/>
      </patternFill>
    </fill>
    <fill>
      <patternFill patternType="solid">
        <fgColor rgb="FFFF99CC"/>
        <bgColor rgb="FFFF99C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46"/>
      </patternFill>
    </fill>
    <fill>
      <patternFill patternType="solid">
        <fgColor indexed="45"/>
        <bgColor indexed="46"/>
      </patternFill>
    </fill>
    <fill>
      <patternFill patternType="solid">
        <fgColor indexed="26"/>
        <bgColor indexed="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CCCC"/>
      </top>
      <bottom style="double">
        <color rgb="FF33CCCC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thin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6">
    <xf numFmtId="0" fontId="0" fillId="0" borderId="0"/>
    <xf numFmtId="0" fontId="1" fillId="0" borderId="0"/>
    <xf numFmtId="0" fontId="3" fillId="2" borderId="2"/>
    <xf numFmtId="0" fontId="4" fillId="3" borderId="2"/>
    <xf numFmtId="0" fontId="5" fillId="0" borderId="0">
      <alignment horizontal="center"/>
    </xf>
    <xf numFmtId="0" fontId="5" fillId="0" borderId="0">
      <alignment horizontal="center" textRotation="90"/>
    </xf>
    <xf numFmtId="0" fontId="6" fillId="5" borderId="0"/>
    <xf numFmtId="0" fontId="2" fillId="0" borderId="0"/>
    <xf numFmtId="0" fontId="7" fillId="4" borderId="3"/>
    <xf numFmtId="0" fontId="8" fillId="0" borderId="0"/>
    <xf numFmtId="164" fontId="8" fillId="0" borderId="0"/>
    <xf numFmtId="0" fontId="9" fillId="2" borderId="4"/>
    <xf numFmtId="0" fontId="10" fillId="0" borderId="0"/>
    <xf numFmtId="0" fontId="11" fillId="0" borderId="0"/>
    <xf numFmtId="0" fontId="12" fillId="0" borderId="0"/>
    <xf numFmtId="0" fontId="13" fillId="0" borderId="5"/>
    <xf numFmtId="0" fontId="27" fillId="13" borderId="11"/>
    <xf numFmtId="0" fontId="25" fillId="0" borderId="0"/>
    <xf numFmtId="0" fontId="29" fillId="0" borderId="0">
      <alignment horizontal="center"/>
    </xf>
    <xf numFmtId="0" fontId="30" fillId="15" borderId="0"/>
    <xf numFmtId="0" fontId="25" fillId="0" borderId="0"/>
    <xf numFmtId="0" fontId="31" fillId="0" borderId="0"/>
    <xf numFmtId="0" fontId="32" fillId="16" borderId="12"/>
    <xf numFmtId="0" fontId="33" fillId="0" borderId="0"/>
    <xf numFmtId="0" fontId="28" fillId="14" borderId="11"/>
    <xf numFmtId="0" fontId="29" fillId="0" borderId="0">
      <alignment horizontal="center" textRotation="90"/>
    </xf>
    <xf numFmtId="165" fontId="33" fillId="0" borderId="0"/>
    <xf numFmtId="0" fontId="26" fillId="0" borderId="0" applyNumberFormat="0" applyFill="0" applyBorder="0" applyAlignment="0" applyProtection="0"/>
    <xf numFmtId="165" fontId="26" fillId="0" borderId="0" applyFill="0" applyBorder="0" applyAlignment="0" applyProtection="0"/>
    <xf numFmtId="0" fontId="34" fillId="13" borderId="13"/>
    <xf numFmtId="0" fontId="35" fillId="0" borderId="0"/>
    <xf numFmtId="0" fontId="36" fillId="0" borderId="0"/>
    <xf numFmtId="0" fontId="25" fillId="0" borderId="0" applyNumberFormat="0" applyFill="0" applyBorder="0" applyProtection="0">
      <alignment horizontal="center"/>
    </xf>
    <xf numFmtId="0" fontId="38" fillId="0" borderId="0"/>
    <xf numFmtId="0" fontId="25" fillId="0" borderId="0" applyNumberFormat="0" applyFill="0" applyBorder="0" applyProtection="0">
      <alignment horizontal="center" textRotation="90"/>
    </xf>
    <xf numFmtId="0" fontId="37" fillId="0" borderId="14"/>
  </cellStyleXfs>
  <cellXfs count="79">
    <xf numFmtId="0" fontId="0" fillId="0" borderId="0" xfId="0"/>
    <xf numFmtId="0" fontId="15" fillId="6" borderId="1" xfId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textRotation="90" wrapText="1"/>
    </xf>
    <xf numFmtId="0" fontId="14" fillId="0" borderId="1" xfId="0" applyFont="1" applyBorder="1" applyAlignment="1">
      <alignment horizontal="center" vertical="center" wrapText="1"/>
    </xf>
    <xf numFmtId="0" fontId="23" fillId="1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 wrapText="1"/>
    </xf>
    <xf numFmtId="0" fontId="16" fillId="10" borderId="1" xfId="0" applyFont="1" applyFill="1" applyBorder="1" applyAlignment="1">
      <alignment horizontal="center" vertical="center"/>
    </xf>
    <xf numFmtId="0" fontId="17" fillId="12" borderId="1" xfId="0" applyFont="1" applyFill="1" applyBorder="1" applyAlignment="1">
      <alignment horizontal="center" vertical="center"/>
    </xf>
    <xf numFmtId="0" fontId="14" fillId="17" borderId="1" xfId="1" applyFont="1" applyFill="1" applyBorder="1" applyAlignment="1" applyProtection="1">
      <alignment horizontal="center" vertical="center" wrapText="1"/>
      <protection locked="0"/>
    </xf>
    <xf numFmtId="0" fontId="14" fillId="6" borderId="1" xfId="1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18" fillId="0" borderId="1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/>
    </xf>
    <xf numFmtId="0" fontId="18" fillId="1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7" fillId="12" borderId="1" xfId="0" applyFont="1" applyFill="1" applyBorder="1" applyAlignment="1">
      <alignment horizontal="center" vertical="center" wrapText="1"/>
    </xf>
    <xf numFmtId="0" fontId="0" fillId="0" borderId="0" xfId="0" applyFill="1"/>
    <xf numFmtId="0" fontId="14" fillId="0" borderId="1" xfId="0" applyFont="1" applyBorder="1" applyAlignment="1">
      <alignment horizontal="center" vertical="center" wrapText="1"/>
    </xf>
    <xf numFmtId="0" fontId="18" fillId="11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10" borderId="1" xfId="0" applyFont="1" applyFill="1" applyBorder="1" applyAlignment="1">
      <alignment horizontal="center" vertical="center" wrapText="1"/>
    </xf>
    <xf numFmtId="0" fontId="14" fillId="10" borderId="6" xfId="0" applyFont="1" applyFill="1" applyBorder="1" applyAlignment="1">
      <alignment horizontal="center" vertical="center" wrapText="1"/>
    </xf>
    <xf numFmtId="0" fontId="14" fillId="0" borderId="1" xfId="1" applyFont="1" applyFill="1" applyBorder="1" applyAlignment="1" applyProtection="1">
      <alignment horizontal="center" vertical="center" wrapText="1"/>
      <protection locked="0"/>
    </xf>
    <xf numFmtId="2" fontId="16" fillId="11" borderId="1" xfId="0" applyNumberFormat="1" applyFont="1" applyFill="1" applyBorder="1" applyAlignment="1">
      <alignment horizontal="center" vertical="center"/>
    </xf>
    <xf numFmtId="0" fontId="18" fillId="18" borderId="1" xfId="0" applyFont="1" applyFill="1" applyBorder="1" applyAlignment="1">
      <alignment horizontal="center" vertical="center"/>
    </xf>
    <xf numFmtId="0" fontId="14" fillId="1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39" fillId="10" borderId="6" xfId="0" applyFont="1" applyFill="1" applyBorder="1" applyAlignment="1">
      <alignment horizontal="center" vertical="center"/>
    </xf>
    <xf numFmtId="0" fontId="39" fillId="10" borderId="8" xfId="0" applyFont="1" applyFill="1" applyBorder="1" applyAlignment="1">
      <alignment horizontal="center" vertical="center"/>
    </xf>
    <xf numFmtId="0" fontId="39" fillId="10" borderId="7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6" fillId="9" borderId="1" xfId="0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center"/>
    </xf>
    <xf numFmtId="0" fontId="16" fillId="9" borderId="9" xfId="0" applyFont="1" applyFill="1" applyBorder="1" applyAlignment="1">
      <alignment horizontal="center" vertical="center" wrapText="1"/>
    </xf>
    <xf numFmtId="0" fontId="0" fillId="0" borderId="15" xfId="0" applyBorder="1"/>
    <xf numFmtId="0" fontId="0" fillId="0" borderId="10" xfId="0" applyBorder="1"/>
    <xf numFmtId="0" fontId="17" fillId="7" borderId="1" xfId="0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 textRotation="90" wrapText="1"/>
    </xf>
    <xf numFmtId="0" fontId="17" fillId="7" borderId="6" xfId="0" applyFont="1" applyFill="1" applyBorder="1" applyAlignment="1">
      <alignment horizontal="center" vertical="center"/>
    </xf>
    <xf numFmtId="0" fontId="17" fillId="7" borderId="8" xfId="0" applyFont="1" applyFill="1" applyBorder="1" applyAlignment="1">
      <alignment horizontal="center" vertical="center"/>
    </xf>
    <xf numFmtId="0" fontId="17" fillId="7" borderId="7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wrapText="1"/>
    </xf>
    <xf numFmtId="0" fontId="16" fillId="11" borderId="1" xfId="0" applyFont="1" applyFill="1" applyBorder="1" applyAlignment="1">
      <alignment horizontal="center"/>
    </xf>
    <xf numFmtId="0" fontId="16" fillId="10" borderId="1" xfId="0" applyFont="1" applyFill="1" applyBorder="1" applyAlignment="1">
      <alignment horizontal="center"/>
    </xf>
    <xf numFmtId="0" fontId="14" fillId="10" borderId="1" xfId="0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10" borderId="6" xfId="0" applyFont="1" applyFill="1" applyBorder="1" applyAlignment="1">
      <alignment horizontal="center" vertical="center"/>
    </xf>
    <xf numFmtId="0" fontId="16" fillId="10" borderId="8" xfId="0" applyFont="1" applyFill="1" applyBorder="1" applyAlignment="1">
      <alignment horizontal="center" vertical="center"/>
    </xf>
    <xf numFmtId="0" fontId="16" fillId="10" borderId="7" xfId="0" applyFont="1" applyFill="1" applyBorder="1" applyAlignment="1">
      <alignment horizontal="center" vertical="center"/>
    </xf>
    <xf numFmtId="0" fontId="14" fillId="18" borderId="1" xfId="0" applyFont="1" applyFill="1" applyBorder="1" applyAlignment="1">
      <alignment horizontal="center" vertical="center" wrapText="1"/>
    </xf>
    <xf numFmtId="0" fontId="14" fillId="19" borderId="6" xfId="0" applyFont="1" applyFill="1" applyBorder="1" applyAlignment="1">
      <alignment horizontal="center" vertical="center" wrapText="1"/>
    </xf>
    <xf numFmtId="0" fontId="14" fillId="18" borderId="6" xfId="0" applyFont="1" applyFill="1" applyBorder="1" applyAlignment="1">
      <alignment horizontal="center" vertical="center" wrapText="1"/>
    </xf>
    <xf numFmtId="0" fontId="15" fillId="19" borderId="1" xfId="1" applyFont="1" applyFill="1" applyBorder="1" applyAlignment="1" applyProtection="1">
      <alignment horizontal="center" vertical="center" wrapText="1"/>
      <protection locked="0"/>
    </xf>
  </cellXfs>
  <cellStyles count="36">
    <cellStyle name="Cálculo 2" xfId="2"/>
    <cellStyle name="Cálculo 2 2" xfId="16"/>
    <cellStyle name="Entrada 2" xfId="3"/>
    <cellStyle name="Entrada 2 2" xfId="24"/>
    <cellStyle name="Heading" xfId="4"/>
    <cellStyle name="Heading 1" xfId="18"/>
    <cellStyle name="Heading1" xfId="5"/>
    <cellStyle name="Heading1 1" xfId="25"/>
    <cellStyle name="Incorreto 2" xfId="6"/>
    <cellStyle name="Incorreto 2 2" xfId="19"/>
    <cellStyle name="Normal" xfId="0" builtinId="0"/>
    <cellStyle name="Normal 2" xfId="7"/>
    <cellStyle name="Normal 2 2" xfId="20"/>
    <cellStyle name="Normal 3" xfId="1"/>
    <cellStyle name="Normal 3 2" xfId="21"/>
    <cellStyle name="Normal 4" xfId="17"/>
    <cellStyle name="Nota 2" xfId="8"/>
    <cellStyle name="Nota 2 2" xfId="22"/>
    <cellStyle name="Result" xfId="9"/>
    <cellStyle name="Result 1" xfId="23"/>
    <cellStyle name="Result2" xfId="10"/>
    <cellStyle name="Result2 1" xfId="26"/>
    <cellStyle name="Resultado" xfId="27"/>
    <cellStyle name="Resultado2" xfId="28"/>
    <cellStyle name="Saída 2" xfId="11"/>
    <cellStyle name="Saída 2 2" xfId="29"/>
    <cellStyle name="Texto de Aviso 2" xfId="12"/>
    <cellStyle name="Texto de Aviso 2 2" xfId="30"/>
    <cellStyle name="Texto Explicativo 2" xfId="13"/>
    <cellStyle name="Texto Explicativo 2 2" xfId="31"/>
    <cellStyle name="Título 5" xfId="14"/>
    <cellStyle name="Título 5 2" xfId="33"/>
    <cellStyle name="Título 6" xfId="32"/>
    <cellStyle name="Título1" xfId="34"/>
    <cellStyle name="Total 2" xfId="15"/>
    <cellStyle name="Total 2 2" xfId="3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5"/>
  <sheetViews>
    <sheetView tabSelected="1" topLeftCell="A7" zoomScale="90" zoomScaleNormal="90" workbookViewId="0">
      <selection activeCell="B14" sqref="B14"/>
    </sheetView>
  </sheetViews>
  <sheetFormatPr defaultRowHeight="15"/>
  <cols>
    <col min="2" max="2" width="60.7109375" customWidth="1"/>
    <col min="3" max="18" width="11.7109375" customWidth="1"/>
    <col min="19" max="19" width="18.140625" customWidth="1"/>
    <col min="20" max="20" width="18.85546875" customWidth="1"/>
  </cols>
  <sheetData>
    <row r="2" spans="1:20" s="2" customFormat="1" ht="39.950000000000003" customHeight="1">
      <c r="B2" s="37" t="s">
        <v>86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9"/>
    </row>
    <row r="3" spans="1:20" s="2" customFormat="1" ht="39.950000000000003" customHeight="1">
      <c r="B3" s="54" t="s">
        <v>54</v>
      </c>
      <c r="C3" s="6">
        <v>1</v>
      </c>
      <c r="D3" s="40" t="s">
        <v>77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2"/>
    </row>
    <row r="4" spans="1:20" s="2" customFormat="1" ht="39.950000000000003" customHeight="1">
      <c r="B4" s="55"/>
      <c r="C4" s="6">
        <v>2</v>
      </c>
      <c r="D4" s="40" t="s">
        <v>78</v>
      </c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2"/>
    </row>
    <row r="5" spans="1:20" s="2" customFormat="1" ht="39.950000000000003" customHeight="1">
      <c r="B5" s="56"/>
      <c r="C5" s="6">
        <v>3</v>
      </c>
      <c r="D5" s="40" t="s">
        <v>79</v>
      </c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2"/>
    </row>
    <row r="7" spans="1:20" ht="39.950000000000003" customHeight="1">
      <c r="B7" s="48" t="s">
        <v>20</v>
      </c>
      <c r="C7" s="50" t="s">
        <v>5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2"/>
      <c r="R7" s="49" t="s">
        <v>21</v>
      </c>
      <c r="S7" s="45" t="s">
        <v>71</v>
      </c>
      <c r="T7" s="43" t="s">
        <v>76</v>
      </c>
    </row>
    <row r="8" spans="1:20" ht="135">
      <c r="B8" s="48"/>
      <c r="C8" s="28" t="s">
        <v>25</v>
      </c>
      <c r="D8" s="26" t="s">
        <v>27</v>
      </c>
      <c r="E8" s="5" t="s">
        <v>26</v>
      </c>
      <c r="F8" s="53" t="s">
        <v>22</v>
      </c>
      <c r="G8" s="53"/>
      <c r="H8" s="53" t="s">
        <v>23</v>
      </c>
      <c r="I8" s="53"/>
      <c r="J8" s="53" t="s">
        <v>24</v>
      </c>
      <c r="K8" s="53"/>
      <c r="L8" s="3" t="s">
        <v>0</v>
      </c>
      <c r="M8" s="29" t="s">
        <v>1</v>
      </c>
      <c r="N8" s="29" t="s">
        <v>2</v>
      </c>
      <c r="O8" s="3" t="s">
        <v>3</v>
      </c>
      <c r="P8" s="53" t="s">
        <v>4</v>
      </c>
      <c r="Q8" s="53"/>
      <c r="R8" s="49"/>
      <c r="S8" s="46"/>
      <c r="T8" s="44"/>
    </row>
    <row r="9" spans="1:20" s="2" customFormat="1" ht="203.25" customHeight="1">
      <c r="B9" s="48"/>
      <c r="C9" s="4" t="s">
        <v>7</v>
      </c>
      <c r="D9" s="4" t="s">
        <v>6</v>
      </c>
      <c r="E9" s="4" t="s">
        <v>8</v>
      </c>
      <c r="F9" s="4" t="s">
        <v>9</v>
      </c>
      <c r="G9" s="4" t="s">
        <v>10</v>
      </c>
      <c r="H9" s="4" t="s">
        <v>11</v>
      </c>
      <c r="I9" s="4" t="s">
        <v>12</v>
      </c>
      <c r="J9" s="4" t="s">
        <v>13</v>
      </c>
      <c r="K9" s="4" t="s">
        <v>14</v>
      </c>
      <c r="L9" s="4" t="s">
        <v>15</v>
      </c>
      <c r="M9" s="4" t="s">
        <v>16</v>
      </c>
      <c r="N9" s="4" t="s">
        <v>70</v>
      </c>
      <c r="O9" s="4" t="s">
        <v>17</v>
      </c>
      <c r="P9" s="4" t="s">
        <v>18</v>
      </c>
      <c r="Q9" s="4" t="s">
        <v>19</v>
      </c>
      <c r="R9" s="49"/>
      <c r="S9" s="47"/>
      <c r="T9" s="44"/>
    </row>
    <row r="10" spans="1:20" s="17" customFormat="1" ht="59.25" customHeight="1">
      <c r="A10" s="25"/>
      <c r="B10" s="32" t="s">
        <v>82</v>
      </c>
      <c r="C10" s="21">
        <v>1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34"/>
      <c r="O10" s="18"/>
      <c r="P10" s="18"/>
      <c r="Q10" s="18"/>
      <c r="R10" s="18">
        <v>1</v>
      </c>
      <c r="S10" s="27">
        <f>N10*R10</f>
        <v>0</v>
      </c>
      <c r="T10" s="27">
        <f t="shared" ref="T10:T15" si="0">SUM(C10:Q10)*R10</f>
        <v>1</v>
      </c>
    </row>
    <row r="11" spans="1:20" ht="30" hidden="1" customHeight="1">
      <c r="A11" s="25"/>
      <c r="B11" s="32" t="s">
        <v>80</v>
      </c>
      <c r="C11" s="20"/>
      <c r="D11" s="21"/>
      <c r="E11" s="18"/>
      <c r="F11" s="20"/>
      <c r="G11" s="19"/>
      <c r="H11" s="20"/>
      <c r="I11" s="20"/>
      <c r="J11" s="20"/>
      <c r="K11" s="18"/>
      <c r="L11" s="18"/>
      <c r="M11" s="18"/>
      <c r="N11" s="34"/>
      <c r="O11" s="18"/>
      <c r="P11" s="18"/>
      <c r="Q11" s="18"/>
      <c r="R11" s="18"/>
      <c r="S11" s="27">
        <f>D11*R11</f>
        <v>0</v>
      </c>
      <c r="T11" s="27">
        <f t="shared" si="0"/>
        <v>0</v>
      </c>
    </row>
    <row r="12" spans="1:20" ht="116.25" customHeight="1">
      <c r="A12" s="25"/>
      <c r="B12" s="32" t="s">
        <v>83</v>
      </c>
      <c r="C12" s="34"/>
      <c r="D12" s="18"/>
      <c r="E12" s="21">
        <v>3</v>
      </c>
      <c r="F12" s="18"/>
      <c r="G12" s="18"/>
      <c r="H12" s="18"/>
      <c r="I12" s="18"/>
      <c r="J12" s="18"/>
      <c r="K12" s="18"/>
      <c r="L12" s="18"/>
      <c r="M12" s="18"/>
      <c r="N12" s="34"/>
      <c r="O12" s="18"/>
      <c r="P12" s="19"/>
      <c r="Q12" s="18"/>
      <c r="R12" s="18">
        <v>1</v>
      </c>
      <c r="S12" s="27">
        <f>N12*R12</f>
        <v>0</v>
      </c>
      <c r="T12" s="27">
        <f t="shared" si="0"/>
        <v>3</v>
      </c>
    </row>
    <row r="13" spans="1:20" ht="57" customHeight="1">
      <c r="A13" s="25"/>
      <c r="B13" s="32" t="s">
        <v>84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34"/>
      <c r="O13" s="34"/>
      <c r="P13" s="21">
        <v>2</v>
      </c>
      <c r="Q13" s="34"/>
      <c r="R13" s="18">
        <v>1</v>
      </c>
      <c r="S13" s="27">
        <f>N13*R13</f>
        <v>0</v>
      </c>
      <c r="T13" s="27">
        <f t="shared" si="0"/>
        <v>2</v>
      </c>
    </row>
    <row r="14" spans="1:20" ht="42.75" customHeight="1">
      <c r="A14" s="25"/>
      <c r="B14" s="32" t="s">
        <v>85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34"/>
      <c r="O14" s="21">
        <v>1</v>
      </c>
      <c r="P14" s="20">
        <v>3</v>
      </c>
      <c r="Q14" s="18"/>
      <c r="R14" s="18">
        <v>2</v>
      </c>
      <c r="S14" s="27">
        <f>P14*R14</f>
        <v>6</v>
      </c>
      <c r="T14" s="27">
        <f t="shared" si="0"/>
        <v>8</v>
      </c>
    </row>
    <row r="15" spans="1:20" ht="47.25" hidden="1" customHeight="1">
      <c r="B15" s="15" t="s">
        <v>69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21">
        <v>3</v>
      </c>
      <c r="N15" s="20">
        <v>2</v>
      </c>
      <c r="O15" s="19"/>
      <c r="P15" s="19"/>
      <c r="Q15" s="19"/>
      <c r="R15" s="18">
        <v>2</v>
      </c>
      <c r="S15" s="27">
        <f>M15*N15</f>
        <v>6</v>
      </c>
      <c r="T15" s="27">
        <f t="shared" si="0"/>
        <v>10</v>
      </c>
    </row>
  </sheetData>
  <mergeCells count="14">
    <mergeCell ref="B2:S2"/>
    <mergeCell ref="D3:S3"/>
    <mergeCell ref="D4:S4"/>
    <mergeCell ref="T7:T9"/>
    <mergeCell ref="D5:S5"/>
    <mergeCell ref="S7:S9"/>
    <mergeCell ref="B7:B9"/>
    <mergeCell ref="R7:R9"/>
    <mergeCell ref="C7:Q7"/>
    <mergeCell ref="F8:G8"/>
    <mergeCell ref="H8:I8"/>
    <mergeCell ref="J8:K8"/>
    <mergeCell ref="P8:Q8"/>
    <mergeCell ref="B3:B5"/>
  </mergeCells>
  <pageMargins left="0.511811024" right="0.511811024" top="0.78740157499999996" bottom="0.78740157499999996" header="0.31496062000000002" footer="0.31496062000000002"/>
  <pageSetup paperSize="9" orientation="portrait" horizontalDpi="120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H51"/>
  <sheetViews>
    <sheetView zoomScale="90" zoomScaleNormal="90" workbookViewId="0">
      <selection activeCell="C19" sqref="C19:H19"/>
    </sheetView>
  </sheetViews>
  <sheetFormatPr defaultRowHeight="15"/>
  <cols>
    <col min="2" max="2" width="14.85546875" customWidth="1"/>
    <col min="3" max="6" width="20.7109375" customWidth="1"/>
  </cols>
  <sheetData>
    <row r="4" spans="2:8" ht="15.75">
      <c r="B4" s="62" t="s">
        <v>31</v>
      </c>
      <c r="C4" s="62"/>
      <c r="D4" s="62"/>
      <c r="E4" s="62"/>
      <c r="F4" s="62"/>
      <c r="G4" s="62"/>
      <c r="H4" s="62"/>
    </row>
    <row r="5" spans="2:8" ht="39.950000000000003" customHeight="1">
      <c r="B5" s="13" t="s">
        <v>20</v>
      </c>
      <c r="C5" s="63" t="s">
        <v>82</v>
      </c>
      <c r="D5" s="63"/>
      <c r="E5" s="63"/>
      <c r="F5" s="63"/>
      <c r="G5" s="63"/>
      <c r="H5" s="63"/>
    </row>
    <row r="6" spans="2:8" ht="15.75">
      <c r="B6" s="64" t="s">
        <v>28</v>
      </c>
      <c r="C6" s="66" t="s">
        <v>30</v>
      </c>
      <c r="D6" s="66"/>
      <c r="E6" s="66"/>
      <c r="F6" s="67"/>
      <c r="G6" s="68" t="s">
        <v>54</v>
      </c>
      <c r="H6" s="68" t="s">
        <v>30</v>
      </c>
    </row>
    <row r="7" spans="2:8" ht="15.75">
      <c r="B7" s="65"/>
      <c r="C7" s="10">
        <v>4</v>
      </c>
      <c r="D7" s="10">
        <v>3</v>
      </c>
      <c r="E7" s="10">
        <v>2</v>
      </c>
      <c r="F7" s="9">
        <v>1</v>
      </c>
      <c r="G7" s="68"/>
      <c r="H7" s="68"/>
    </row>
    <row r="8" spans="2:8" ht="120">
      <c r="B8" s="7" t="s">
        <v>32</v>
      </c>
      <c r="C8" s="75" t="s">
        <v>36</v>
      </c>
      <c r="D8" s="22" t="s">
        <v>37</v>
      </c>
      <c r="E8" s="8" t="s">
        <v>38</v>
      </c>
      <c r="F8" s="76" t="s">
        <v>39</v>
      </c>
      <c r="G8" s="11">
        <v>0.25</v>
      </c>
      <c r="H8" s="11">
        <v>1</v>
      </c>
    </row>
    <row r="9" spans="2:8" ht="30.75">
      <c r="B9" s="7" t="s">
        <v>33</v>
      </c>
      <c r="C9" s="75" t="s">
        <v>41</v>
      </c>
      <c r="D9" s="7" t="s">
        <v>40</v>
      </c>
      <c r="E9" s="7" t="s">
        <v>42</v>
      </c>
      <c r="F9" s="31" t="s">
        <v>43</v>
      </c>
      <c r="G9" s="11">
        <v>0.25</v>
      </c>
      <c r="H9" s="11">
        <v>1</v>
      </c>
    </row>
    <row r="10" spans="2:8" ht="30.75">
      <c r="B10" s="7" t="s">
        <v>34</v>
      </c>
      <c r="C10" s="75" t="s">
        <v>44</v>
      </c>
      <c r="D10" s="7" t="s">
        <v>45</v>
      </c>
      <c r="E10" s="35" t="s">
        <v>46</v>
      </c>
      <c r="F10" s="77" t="s">
        <v>47</v>
      </c>
      <c r="G10" s="11">
        <v>0.2</v>
      </c>
      <c r="H10" s="11">
        <v>2</v>
      </c>
    </row>
    <row r="11" spans="2:8" ht="105">
      <c r="B11" s="7" t="s">
        <v>35</v>
      </c>
      <c r="C11" s="7" t="s">
        <v>48</v>
      </c>
      <c r="D11" s="75" t="s">
        <v>49</v>
      </c>
      <c r="E11" s="7" t="s">
        <v>50</v>
      </c>
      <c r="F11" s="31" t="s">
        <v>51</v>
      </c>
      <c r="G11" s="11">
        <v>0.3</v>
      </c>
      <c r="H11" s="11">
        <v>1</v>
      </c>
    </row>
    <row r="12" spans="2:8" ht="75">
      <c r="B12" s="69" t="s">
        <v>29</v>
      </c>
      <c r="C12" s="70"/>
      <c r="D12" s="71"/>
      <c r="E12" s="75" t="s">
        <v>52</v>
      </c>
      <c r="F12" s="12" t="s">
        <v>53</v>
      </c>
      <c r="G12" s="10"/>
      <c r="H12" s="11">
        <v>0</v>
      </c>
    </row>
    <row r="13" spans="2:8" ht="15.75">
      <c r="B13" s="60" t="s">
        <v>55</v>
      </c>
      <c r="C13" s="60"/>
      <c r="D13" s="60"/>
      <c r="E13" s="60"/>
      <c r="F13" s="60"/>
      <c r="G13" s="61">
        <f>((G8*H8)+(G9*H9)+(G10*H10)+(G11*H11)+H12)</f>
        <v>1.2</v>
      </c>
      <c r="H13" s="61"/>
    </row>
    <row r="18" spans="2:8" ht="15.75">
      <c r="B18" s="62" t="s">
        <v>31</v>
      </c>
      <c r="C18" s="62"/>
      <c r="D18" s="62"/>
      <c r="E18" s="62"/>
      <c r="F18" s="62"/>
      <c r="G18" s="62"/>
      <c r="H18" s="62"/>
    </row>
    <row r="19" spans="2:8" ht="94.5" customHeight="1">
      <c r="B19" s="13" t="s">
        <v>20</v>
      </c>
      <c r="C19" s="63" t="s">
        <v>83</v>
      </c>
      <c r="D19" s="63"/>
      <c r="E19" s="63"/>
      <c r="F19" s="63"/>
      <c r="G19" s="63"/>
      <c r="H19" s="63"/>
    </row>
    <row r="20" spans="2:8" ht="15.75">
      <c r="B20" s="64" t="s">
        <v>28</v>
      </c>
      <c r="C20" s="66" t="s">
        <v>30</v>
      </c>
      <c r="D20" s="66"/>
      <c r="E20" s="66"/>
      <c r="F20" s="67"/>
      <c r="G20" s="68" t="s">
        <v>54</v>
      </c>
      <c r="H20" s="68" t="s">
        <v>30</v>
      </c>
    </row>
    <row r="21" spans="2:8" ht="15.75">
      <c r="B21" s="65"/>
      <c r="C21" s="10">
        <v>4</v>
      </c>
      <c r="D21" s="10">
        <v>3</v>
      </c>
      <c r="E21" s="10">
        <v>2</v>
      </c>
      <c r="F21" s="9">
        <v>1</v>
      </c>
      <c r="G21" s="68"/>
      <c r="H21" s="68"/>
    </row>
    <row r="22" spans="2:8" ht="120">
      <c r="B22" s="7" t="s">
        <v>32</v>
      </c>
      <c r="C22" s="22" t="s">
        <v>36</v>
      </c>
      <c r="D22" s="22" t="s">
        <v>37</v>
      </c>
      <c r="E22" s="75" t="s">
        <v>38</v>
      </c>
      <c r="F22" s="31" t="s">
        <v>39</v>
      </c>
      <c r="G22" s="11">
        <v>0.25</v>
      </c>
      <c r="H22" s="11">
        <v>1</v>
      </c>
    </row>
    <row r="23" spans="2:8" ht="30.75">
      <c r="B23" s="7" t="s">
        <v>33</v>
      </c>
      <c r="C23" s="22" t="s">
        <v>41</v>
      </c>
      <c r="D23" s="22" t="s">
        <v>40</v>
      </c>
      <c r="E23" s="22" t="s">
        <v>42</v>
      </c>
      <c r="F23" s="31" t="s">
        <v>43</v>
      </c>
      <c r="G23" s="11">
        <v>0.25</v>
      </c>
      <c r="H23" s="11">
        <v>1</v>
      </c>
    </row>
    <row r="24" spans="2:8" ht="30.75">
      <c r="B24" s="7" t="s">
        <v>34</v>
      </c>
      <c r="C24" s="22" t="s">
        <v>44</v>
      </c>
      <c r="D24" s="22" t="s">
        <v>45</v>
      </c>
      <c r="E24" s="30" t="s">
        <v>46</v>
      </c>
      <c r="F24" s="23" t="s">
        <v>47</v>
      </c>
      <c r="G24" s="11">
        <v>0.2</v>
      </c>
      <c r="H24" s="11">
        <v>2</v>
      </c>
    </row>
    <row r="25" spans="2:8" ht="105">
      <c r="B25" s="7" t="s">
        <v>35</v>
      </c>
      <c r="C25" s="22" t="s">
        <v>48</v>
      </c>
      <c r="D25" s="30" t="s">
        <v>49</v>
      </c>
      <c r="E25" s="22" t="s">
        <v>50</v>
      </c>
      <c r="F25" s="23" t="s">
        <v>51</v>
      </c>
      <c r="G25" s="11">
        <v>0.3</v>
      </c>
      <c r="H25" s="11">
        <v>3</v>
      </c>
    </row>
    <row r="26" spans="2:8" ht="75">
      <c r="B26" s="69" t="s">
        <v>29</v>
      </c>
      <c r="C26" s="70"/>
      <c r="D26" s="71"/>
      <c r="E26" s="75" t="s">
        <v>52</v>
      </c>
      <c r="F26" s="31" t="s">
        <v>53</v>
      </c>
      <c r="G26" s="10"/>
      <c r="H26" s="11">
        <v>1</v>
      </c>
    </row>
    <row r="27" spans="2:8" ht="15.75">
      <c r="B27" s="60" t="s">
        <v>55</v>
      </c>
      <c r="C27" s="60"/>
      <c r="D27" s="60"/>
      <c r="E27" s="60"/>
      <c r="F27" s="60"/>
      <c r="G27" s="61">
        <f>((G22*H22)+(G23*H23)+(G24*H24)+(G25*H25)+H26)</f>
        <v>2.8</v>
      </c>
      <c r="H27" s="61"/>
    </row>
    <row r="30" spans="2:8" ht="15.75">
      <c r="B30" s="62" t="s">
        <v>31</v>
      </c>
      <c r="C30" s="62"/>
      <c r="D30" s="62"/>
      <c r="E30" s="62"/>
      <c r="F30" s="62"/>
      <c r="G30" s="62"/>
      <c r="H30" s="62"/>
    </row>
    <row r="31" spans="2:8" ht="39.950000000000003" customHeight="1">
      <c r="B31" s="13" t="s">
        <v>20</v>
      </c>
      <c r="C31" s="63" t="s">
        <v>84</v>
      </c>
      <c r="D31" s="63"/>
      <c r="E31" s="63"/>
      <c r="F31" s="63"/>
      <c r="G31" s="63"/>
      <c r="H31" s="63"/>
    </row>
    <row r="32" spans="2:8" ht="15.75">
      <c r="B32" s="64" t="s">
        <v>28</v>
      </c>
      <c r="C32" s="66" t="s">
        <v>30</v>
      </c>
      <c r="D32" s="66"/>
      <c r="E32" s="66"/>
      <c r="F32" s="67"/>
      <c r="G32" s="68" t="s">
        <v>54</v>
      </c>
      <c r="H32" s="68" t="s">
        <v>30</v>
      </c>
    </row>
    <row r="33" spans="2:8" ht="15.75">
      <c r="B33" s="65"/>
      <c r="C33" s="10">
        <v>4</v>
      </c>
      <c r="D33" s="10">
        <v>3</v>
      </c>
      <c r="E33" s="10">
        <v>2</v>
      </c>
      <c r="F33" s="9">
        <v>1</v>
      </c>
      <c r="G33" s="68"/>
      <c r="H33" s="68"/>
    </row>
    <row r="34" spans="2:8" ht="120">
      <c r="B34" s="22" t="s">
        <v>32</v>
      </c>
      <c r="C34" s="22" t="s">
        <v>36</v>
      </c>
      <c r="D34" s="22" t="s">
        <v>37</v>
      </c>
      <c r="E34" s="30" t="s">
        <v>38</v>
      </c>
      <c r="F34" s="23" t="s">
        <v>39</v>
      </c>
      <c r="G34" s="11">
        <v>0.25</v>
      </c>
      <c r="H34" s="11">
        <v>2</v>
      </c>
    </row>
    <row r="35" spans="2:8" ht="30.75">
      <c r="B35" s="22" t="s">
        <v>33</v>
      </c>
      <c r="C35" s="75" t="s">
        <v>41</v>
      </c>
      <c r="D35" s="75" t="s">
        <v>40</v>
      </c>
      <c r="E35" s="35" t="s">
        <v>42</v>
      </c>
      <c r="F35" s="23" t="s">
        <v>43</v>
      </c>
      <c r="G35" s="11">
        <v>0.25</v>
      </c>
      <c r="H35" s="11">
        <v>2</v>
      </c>
    </row>
    <row r="36" spans="2:8" ht="30.75">
      <c r="B36" s="22" t="s">
        <v>34</v>
      </c>
      <c r="C36" s="30" t="s">
        <v>44</v>
      </c>
      <c r="D36" s="22" t="s">
        <v>45</v>
      </c>
      <c r="E36" s="22" t="s">
        <v>46</v>
      </c>
      <c r="F36" s="23" t="s">
        <v>47</v>
      </c>
      <c r="G36" s="11">
        <v>0.2</v>
      </c>
      <c r="H36" s="11">
        <v>4</v>
      </c>
    </row>
    <row r="37" spans="2:8" ht="105">
      <c r="B37" s="22" t="s">
        <v>35</v>
      </c>
      <c r="C37" s="22" t="s">
        <v>48</v>
      </c>
      <c r="D37" s="30" t="s">
        <v>49</v>
      </c>
      <c r="E37" s="22" t="s">
        <v>50</v>
      </c>
      <c r="F37" s="23" t="s">
        <v>51</v>
      </c>
      <c r="G37" s="11">
        <v>0.3</v>
      </c>
      <c r="H37" s="11">
        <v>3</v>
      </c>
    </row>
    <row r="38" spans="2:8" ht="75">
      <c r="B38" s="57" t="s">
        <v>29</v>
      </c>
      <c r="C38" s="58"/>
      <c r="D38" s="59"/>
      <c r="E38" s="30" t="s">
        <v>52</v>
      </c>
      <c r="F38" s="23" t="s">
        <v>53</v>
      </c>
      <c r="G38" s="10"/>
      <c r="H38" s="11">
        <v>2</v>
      </c>
    </row>
    <row r="39" spans="2:8" ht="15.75">
      <c r="B39" s="60" t="s">
        <v>55</v>
      </c>
      <c r="C39" s="60"/>
      <c r="D39" s="60"/>
      <c r="E39" s="60"/>
      <c r="F39" s="60"/>
      <c r="G39" s="61">
        <f>((G34*H34)+(G35*H35)+(G36*H36)+(G37*H37)+H38)</f>
        <v>4.7</v>
      </c>
      <c r="H39" s="61"/>
    </row>
    <row r="42" spans="2:8" ht="15.75">
      <c r="B42" s="62" t="s">
        <v>31</v>
      </c>
      <c r="C42" s="62"/>
      <c r="D42" s="62"/>
      <c r="E42" s="62"/>
      <c r="F42" s="62"/>
      <c r="G42" s="62"/>
      <c r="H42" s="62"/>
    </row>
    <row r="43" spans="2:8" ht="70.5" customHeight="1">
      <c r="B43" s="13" t="s">
        <v>20</v>
      </c>
      <c r="C43" s="63" t="s">
        <v>85</v>
      </c>
      <c r="D43" s="63"/>
      <c r="E43" s="63"/>
      <c r="F43" s="63"/>
      <c r="G43" s="63"/>
      <c r="H43" s="63"/>
    </row>
    <row r="44" spans="2:8" ht="15.75">
      <c r="B44" s="64" t="s">
        <v>28</v>
      </c>
      <c r="C44" s="66" t="s">
        <v>30</v>
      </c>
      <c r="D44" s="66"/>
      <c r="E44" s="66"/>
      <c r="F44" s="67"/>
      <c r="G44" s="68" t="s">
        <v>54</v>
      </c>
      <c r="H44" s="68" t="s">
        <v>30</v>
      </c>
    </row>
    <row r="45" spans="2:8" ht="15.75">
      <c r="B45" s="65"/>
      <c r="C45" s="36">
        <v>4</v>
      </c>
      <c r="D45" s="36">
        <v>3</v>
      </c>
      <c r="E45" s="36">
        <v>2</v>
      </c>
      <c r="F45" s="9">
        <v>1</v>
      </c>
      <c r="G45" s="68"/>
      <c r="H45" s="68"/>
    </row>
    <row r="46" spans="2:8" ht="120">
      <c r="B46" s="22" t="s">
        <v>32</v>
      </c>
      <c r="C46" s="22" t="s">
        <v>36</v>
      </c>
      <c r="D46" s="22" t="s">
        <v>37</v>
      </c>
      <c r="E46" s="75" t="s">
        <v>38</v>
      </c>
      <c r="F46" s="31" t="s">
        <v>39</v>
      </c>
      <c r="G46" s="11">
        <v>0.25</v>
      </c>
      <c r="H46" s="11">
        <v>1</v>
      </c>
    </row>
    <row r="47" spans="2:8" ht="30.75">
      <c r="B47" s="22" t="s">
        <v>33</v>
      </c>
      <c r="C47" s="75" t="s">
        <v>41</v>
      </c>
      <c r="D47" s="75" t="s">
        <v>40</v>
      </c>
      <c r="E47" s="75" t="s">
        <v>42</v>
      </c>
      <c r="F47" s="77" t="s">
        <v>43</v>
      </c>
      <c r="G47" s="11">
        <v>0.25</v>
      </c>
      <c r="H47" s="11">
        <v>2</v>
      </c>
    </row>
    <row r="48" spans="2:8" ht="30.75">
      <c r="B48" s="22" t="s">
        <v>34</v>
      </c>
      <c r="C48" s="75" t="s">
        <v>44</v>
      </c>
      <c r="D48" s="35" t="s">
        <v>45</v>
      </c>
      <c r="E48" s="22" t="s">
        <v>46</v>
      </c>
      <c r="F48" s="23" t="s">
        <v>47</v>
      </c>
      <c r="G48" s="11">
        <v>0.2</v>
      </c>
      <c r="H48" s="11">
        <v>2</v>
      </c>
    </row>
    <row r="49" spans="2:8" ht="105">
      <c r="B49" s="22" t="s">
        <v>35</v>
      </c>
      <c r="C49" s="22" t="s">
        <v>48</v>
      </c>
      <c r="D49" s="35" t="s">
        <v>49</v>
      </c>
      <c r="E49" s="22" t="s">
        <v>50</v>
      </c>
      <c r="F49" s="23" t="s">
        <v>51</v>
      </c>
      <c r="G49" s="11">
        <v>0.3</v>
      </c>
      <c r="H49" s="11">
        <v>3</v>
      </c>
    </row>
    <row r="50" spans="2:8" ht="75">
      <c r="B50" s="57" t="s">
        <v>29</v>
      </c>
      <c r="C50" s="58"/>
      <c r="D50" s="59"/>
      <c r="E50" s="75" t="s">
        <v>52</v>
      </c>
      <c r="F50" s="23" t="s">
        <v>53</v>
      </c>
      <c r="G50" s="36"/>
      <c r="H50" s="11">
        <v>0</v>
      </c>
    </row>
    <row r="51" spans="2:8" ht="15.75">
      <c r="B51" s="60" t="s">
        <v>55</v>
      </c>
      <c r="C51" s="60"/>
      <c r="D51" s="60"/>
      <c r="E51" s="60"/>
      <c r="F51" s="60"/>
      <c r="G51" s="61">
        <f>((G46*H46)+(G47*H47)+(G48*H48)+(G49*H49)+H50)</f>
        <v>2.0499999999999998</v>
      </c>
      <c r="H51" s="61"/>
    </row>
  </sheetData>
  <mergeCells count="36">
    <mergeCell ref="B50:D50"/>
    <mergeCell ref="B51:F51"/>
    <mergeCell ref="G51:H51"/>
    <mergeCell ref="B42:H42"/>
    <mergeCell ref="C43:H43"/>
    <mergeCell ref="B44:B45"/>
    <mergeCell ref="C44:F44"/>
    <mergeCell ref="G44:G45"/>
    <mergeCell ref="H44:H45"/>
    <mergeCell ref="B4:H4"/>
    <mergeCell ref="C5:H5"/>
    <mergeCell ref="B13:F13"/>
    <mergeCell ref="G13:H13"/>
    <mergeCell ref="B6:B7"/>
    <mergeCell ref="C6:F6"/>
    <mergeCell ref="G6:G7"/>
    <mergeCell ref="H6:H7"/>
    <mergeCell ref="B12:D12"/>
    <mergeCell ref="B20:B21"/>
    <mergeCell ref="C20:F20"/>
    <mergeCell ref="G20:G21"/>
    <mergeCell ref="H20:H21"/>
    <mergeCell ref="B26:D26"/>
    <mergeCell ref="B18:H18"/>
    <mergeCell ref="C19:H19"/>
    <mergeCell ref="B38:D38"/>
    <mergeCell ref="B39:F39"/>
    <mergeCell ref="G39:H39"/>
    <mergeCell ref="B27:F27"/>
    <mergeCell ref="G27:H27"/>
    <mergeCell ref="B30:H30"/>
    <mergeCell ref="C31:H31"/>
    <mergeCell ref="B32:B33"/>
    <mergeCell ref="C32:F32"/>
    <mergeCell ref="G32:G33"/>
    <mergeCell ref="H32:H33"/>
  </mergeCells>
  <pageMargins left="0.511811024" right="0.511811024" top="0.78740157499999996" bottom="0.78740157499999996" header="0.31496062000000002" footer="0.31496062000000002"/>
  <pageSetup paperSize="9" orientation="portrait" horizontalDpi="1200" verticalDpi="5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H37"/>
  <sheetViews>
    <sheetView topLeftCell="A25" workbookViewId="0">
      <selection activeCell="F26" sqref="F26"/>
    </sheetView>
  </sheetViews>
  <sheetFormatPr defaultRowHeight="15"/>
  <cols>
    <col min="2" max="8" width="20.7109375" customWidth="1"/>
  </cols>
  <sheetData>
    <row r="4" spans="2:8" ht="15.75">
      <c r="B4" s="62" t="s">
        <v>56</v>
      </c>
      <c r="C4" s="62"/>
      <c r="D4" s="62"/>
      <c r="E4" s="62"/>
      <c r="F4" s="62"/>
      <c r="G4" s="62"/>
      <c r="H4" s="62"/>
    </row>
    <row r="5" spans="2:8" ht="39.950000000000003" customHeight="1">
      <c r="B5" s="13" t="s">
        <v>20</v>
      </c>
      <c r="C5" s="63" t="s">
        <v>82</v>
      </c>
      <c r="D5" s="63"/>
      <c r="E5" s="63"/>
      <c r="F5" s="63"/>
      <c r="G5" s="63"/>
      <c r="H5" s="63"/>
    </row>
    <row r="6" spans="2:8" ht="15.75">
      <c r="B6" s="64" t="s">
        <v>28</v>
      </c>
      <c r="C6" s="66" t="s">
        <v>30</v>
      </c>
      <c r="D6" s="66"/>
      <c r="E6" s="66"/>
      <c r="F6" s="67"/>
      <c r="G6" s="68" t="s">
        <v>54</v>
      </c>
      <c r="H6" s="68" t="s">
        <v>30</v>
      </c>
    </row>
    <row r="7" spans="2:8" ht="15.75">
      <c r="B7" s="65"/>
      <c r="C7" s="10">
        <v>4</v>
      </c>
      <c r="D7" s="10">
        <v>3</v>
      </c>
      <c r="E7" s="10">
        <v>2</v>
      </c>
      <c r="F7" s="9">
        <v>1</v>
      </c>
      <c r="G7" s="68"/>
      <c r="H7" s="68"/>
    </row>
    <row r="8" spans="2:8" ht="45">
      <c r="B8" s="7" t="s">
        <v>57</v>
      </c>
      <c r="C8" s="22" t="s">
        <v>58</v>
      </c>
      <c r="D8" s="22" t="s">
        <v>59</v>
      </c>
      <c r="E8" s="75" t="s">
        <v>60</v>
      </c>
      <c r="F8" s="31" t="s">
        <v>61</v>
      </c>
      <c r="G8" s="11">
        <v>0.6</v>
      </c>
      <c r="H8" s="11">
        <v>1</v>
      </c>
    </row>
    <row r="9" spans="2:8" ht="105">
      <c r="B9" s="7" t="s">
        <v>62</v>
      </c>
      <c r="C9" s="22" t="s">
        <v>72</v>
      </c>
      <c r="D9" s="22" t="s">
        <v>73</v>
      </c>
      <c r="E9" s="22" t="s">
        <v>74</v>
      </c>
      <c r="F9" s="31" t="s">
        <v>75</v>
      </c>
      <c r="G9" s="11">
        <v>0.4</v>
      </c>
      <c r="H9" s="11">
        <v>0</v>
      </c>
    </row>
    <row r="10" spans="2:8" ht="15.75">
      <c r="B10" s="60" t="s">
        <v>63</v>
      </c>
      <c r="C10" s="60"/>
      <c r="D10" s="60"/>
      <c r="E10" s="60"/>
      <c r="F10" s="60"/>
      <c r="G10" s="61">
        <f>(G8*H8)+(G9*H9)</f>
        <v>0.6</v>
      </c>
      <c r="H10" s="61"/>
    </row>
    <row r="13" spans="2:8" ht="15.75">
      <c r="B13" s="62" t="s">
        <v>56</v>
      </c>
      <c r="C13" s="62"/>
      <c r="D13" s="62"/>
      <c r="E13" s="62"/>
      <c r="F13" s="62"/>
      <c r="G13" s="62"/>
      <c r="H13" s="62"/>
    </row>
    <row r="14" spans="2:8" ht="87.75" customHeight="1">
      <c r="B14" s="13" t="s">
        <v>20</v>
      </c>
      <c r="C14" s="63" t="s">
        <v>83</v>
      </c>
      <c r="D14" s="63"/>
      <c r="E14" s="63"/>
      <c r="F14" s="63"/>
      <c r="G14" s="63"/>
      <c r="H14" s="63"/>
    </row>
    <row r="15" spans="2:8" ht="15.75">
      <c r="B15" s="64" t="s">
        <v>28</v>
      </c>
      <c r="C15" s="66" t="s">
        <v>30</v>
      </c>
      <c r="D15" s="66"/>
      <c r="E15" s="66"/>
      <c r="F15" s="67"/>
      <c r="G15" s="68" t="s">
        <v>54</v>
      </c>
      <c r="H15" s="68" t="s">
        <v>30</v>
      </c>
    </row>
    <row r="16" spans="2:8" ht="15.75">
      <c r="B16" s="65"/>
      <c r="C16" s="10">
        <v>4</v>
      </c>
      <c r="D16" s="10">
        <v>3</v>
      </c>
      <c r="E16" s="10">
        <v>2</v>
      </c>
      <c r="F16" s="9">
        <v>1</v>
      </c>
      <c r="G16" s="68"/>
      <c r="H16" s="68"/>
    </row>
    <row r="17" spans="2:8" ht="45">
      <c r="B17" s="7" t="s">
        <v>57</v>
      </c>
      <c r="C17" s="7" t="s">
        <v>58</v>
      </c>
      <c r="D17" s="8" t="s">
        <v>59</v>
      </c>
      <c r="E17" s="8" t="s">
        <v>60</v>
      </c>
      <c r="F17" s="31" t="s">
        <v>61</v>
      </c>
      <c r="G17" s="11">
        <v>0.6</v>
      </c>
      <c r="H17" s="11">
        <v>1</v>
      </c>
    </row>
    <row r="18" spans="2:8" ht="105">
      <c r="B18" s="7" t="s">
        <v>62</v>
      </c>
      <c r="C18" s="22" t="s">
        <v>72</v>
      </c>
      <c r="D18" s="22" t="s">
        <v>73</v>
      </c>
      <c r="E18" s="75" t="s">
        <v>74</v>
      </c>
      <c r="F18" s="76" t="s">
        <v>75</v>
      </c>
      <c r="G18" s="11">
        <v>0.4</v>
      </c>
      <c r="H18" s="11">
        <v>0</v>
      </c>
    </row>
    <row r="19" spans="2:8" ht="15.75">
      <c r="B19" s="60" t="s">
        <v>63</v>
      </c>
      <c r="C19" s="60"/>
      <c r="D19" s="60"/>
      <c r="E19" s="60"/>
      <c r="F19" s="60"/>
      <c r="G19" s="61">
        <f>(G17*H17)+(G18*H18)</f>
        <v>0.6</v>
      </c>
      <c r="H19" s="61"/>
    </row>
    <row r="22" spans="2:8" ht="15.75">
      <c r="B22" s="62" t="s">
        <v>56</v>
      </c>
      <c r="C22" s="62"/>
      <c r="D22" s="62"/>
      <c r="E22" s="62"/>
      <c r="F22" s="62"/>
      <c r="G22" s="62"/>
      <c r="H22" s="62"/>
    </row>
    <row r="23" spans="2:8" ht="39.950000000000003" customHeight="1">
      <c r="B23" s="13" t="s">
        <v>20</v>
      </c>
      <c r="C23" s="63" t="s">
        <v>85</v>
      </c>
      <c r="D23" s="63"/>
      <c r="E23" s="63"/>
      <c r="F23" s="63"/>
      <c r="G23" s="63"/>
      <c r="H23" s="63"/>
    </row>
    <row r="24" spans="2:8" ht="15.75">
      <c r="B24" s="64" t="s">
        <v>28</v>
      </c>
      <c r="C24" s="66" t="s">
        <v>30</v>
      </c>
      <c r="D24" s="66"/>
      <c r="E24" s="66"/>
      <c r="F24" s="67"/>
      <c r="G24" s="68" t="s">
        <v>54</v>
      </c>
      <c r="H24" s="68" t="s">
        <v>30</v>
      </c>
    </row>
    <row r="25" spans="2:8" ht="15.75">
      <c r="B25" s="65"/>
      <c r="C25" s="10">
        <v>4</v>
      </c>
      <c r="D25" s="10">
        <v>3</v>
      </c>
      <c r="E25" s="10">
        <v>2</v>
      </c>
      <c r="F25" s="9">
        <v>1</v>
      </c>
      <c r="G25" s="68"/>
      <c r="H25" s="68"/>
    </row>
    <row r="26" spans="2:8" ht="45">
      <c r="B26" s="7" t="s">
        <v>57</v>
      </c>
      <c r="C26" s="22" t="s">
        <v>58</v>
      </c>
      <c r="D26" s="22" t="s">
        <v>59</v>
      </c>
      <c r="E26" s="22" t="s">
        <v>60</v>
      </c>
      <c r="F26" s="31" t="s">
        <v>61</v>
      </c>
      <c r="G26" s="11">
        <v>0.6</v>
      </c>
      <c r="H26" s="11">
        <v>1</v>
      </c>
    </row>
    <row r="27" spans="2:8" ht="105">
      <c r="B27" s="7" t="s">
        <v>62</v>
      </c>
      <c r="C27" s="22" t="s">
        <v>72</v>
      </c>
      <c r="D27" s="22" t="s">
        <v>73</v>
      </c>
      <c r="E27" s="30" t="s">
        <v>74</v>
      </c>
      <c r="F27" s="23" t="s">
        <v>75</v>
      </c>
      <c r="G27" s="11">
        <v>0.4</v>
      </c>
      <c r="H27" s="11">
        <v>6</v>
      </c>
    </row>
    <row r="28" spans="2:8" ht="15.75">
      <c r="B28" s="60" t="s">
        <v>63</v>
      </c>
      <c r="C28" s="60"/>
      <c r="D28" s="60"/>
      <c r="E28" s="60"/>
      <c r="F28" s="60"/>
      <c r="G28" s="61">
        <f>(G26*H26)+(G27*H27)</f>
        <v>3.0000000000000004</v>
      </c>
      <c r="H28" s="61"/>
    </row>
    <row r="31" spans="2:8" ht="15.75">
      <c r="B31" s="62" t="s">
        <v>56</v>
      </c>
      <c r="C31" s="62"/>
      <c r="D31" s="62"/>
      <c r="E31" s="62"/>
      <c r="F31" s="62"/>
      <c r="G31" s="62"/>
      <c r="H31" s="62"/>
    </row>
    <row r="32" spans="2:8" ht="39.950000000000003" customHeight="1">
      <c r="B32" s="13" t="s">
        <v>20</v>
      </c>
      <c r="C32" s="63" t="s">
        <v>81</v>
      </c>
      <c r="D32" s="63"/>
      <c r="E32" s="63"/>
      <c r="F32" s="63"/>
      <c r="G32" s="63"/>
      <c r="H32" s="63"/>
    </row>
    <row r="33" spans="2:8" ht="15.75">
      <c r="B33" s="64" t="s">
        <v>28</v>
      </c>
      <c r="C33" s="66" t="s">
        <v>30</v>
      </c>
      <c r="D33" s="66"/>
      <c r="E33" s="66"/>
      <c r="F33" s="67"/>
      <c r="G33" s="68" t="s">
        <v>54</v>
      </c>
      <c r="H33" s="68" t="s">
        <v>30</v>
      </c>
    </row>
    <row r="34" spans="2:8" ht="15.75">
      <c r="B34" s="65"/>
      <c r="C34" s="10">
        <v>4</v>
      </c>
      <c r="D34" s="10">
        <v>3</v>
      </c>
      <c r="E34" s="10">
        <v>2</v>
      </c>
      <c r="F34" s="9">
        <v>1</v>
      </c>
      <c r="G34" s="68"/>
      <c r="H34" s="68"/>
    </row>
    <row r="35" spans="2:8" ht="45">
      <c r="B35" s="7" t="s">
        <v>57</v>
      </c>
      <c r="C35" s="22" t="s">
        <v>58</v>
      </c>
      <c r="D35" s="22" t="s">
        <v>59</v>
      </c>
      <c r="E35" s="22" t="s">
        <v>60</v>
      </c>
      <c r="F35" s="31" t="s">
        <v>61</v>
      </c>
      <c r="G35" s="11">
        <v>0.6</v>
      </c>
      <c r="H35" s="11">
        <v>1</v>
      </c>
    </row>
    <row r="36" spans="2:8" ht="105">
      <c r="B36" s="7" t="s">
        <v>62</v>
      </c>
      <c r="C36" s="22" t="s">
        <v>72</v>
      </c>
      <c r="D36" s="22" t="s">
        <v>73</v>
      </c>
      <c r="E36" s="30" t="s">
        <v>74</v>
      </c>
      <c r="F36" s="23" t="s">
        <v>75</v>
      </c>
      <c r="G36" s="11">
        <v>0.4</v>
      </c>
      <c r="H36" s="11">
        <v>0</v>
      </c>
    </row>
    <row r="37" spans="2:8" ht="15.75">
      <c r="B37" s="60" t="s">
        <v>63</v>
      </c>
      <c r="C37" s="60"/>
      <c r="D37" s="60"/>
      <c r="E37" s="60"/>
      <c r="F37" s="60"/>
      <c r="G37" s="61">
        <f>(G35*H35)+(G36*H36)</f>
        <v>0.6</v>
      </c>
      <c r="H37" s="61"/>
    </row>
  </sheetData>
  <mergeCells count="32">
    <mergeCell ref="B10:F10"/>
    <mergeCell ref="G10:H10"/>
    <mergeCell ref="B4:H4"/>
    <mergeCell ref="C5:H5"/>
    <mergeCell ref="B6:B7"/>
    <mergeCell ref="C6:F6"/>
    <mergeCell ref="G6:G7"/>
    <mergeCell ref="H6:H7"/>
    <mergeCell ref="B19:F19"/>
    <mergeCell ref="G19:H19"/>
    <mergeCell ref="B22:H22"/>
    <mergeCell ref="C23:H23"/>
    <mergeCell ref="B24:B25"/>
    <mergeCell ref="C24:F24"/>
    <mergeCell ref="G24:G25"/>
    <mergeCell ref="H24:H25"/>
    <mergeCell ref="B13:H13"/>
    <mergeCell ref="C14:H14"/>
    <mergeCell ref="B15:B16"/>
    <mergeCell ref="C15:F15"/>
    <mergeCell ref="G15:G16"/>
    <mergeCell ref="H15:H16"/>
    <mergeCell ref="B37:F37"/>
    <mergeCell ref="G37:H37"/>
    <mergeCell ref="B28:F28"/>
    <mergeCell ref="G28:H28"/>
    <mergeCell ref="B31:H31"/>
    <mergeCell ref="C32:H32"/>
    <mergeCell ref="B33:B34"/>
    <mergeCell ref="C33:F33"/>
    <mergeCell ref="G33:G34"/>
    <mergeCell ref="H33:H34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B4:F9"/>
  <sheetViews>
    <sheetView zoomScale="80" zoomScaleNormal="80" workbookViewId="0">
      <selection activeCell="B34" sqref="B34"/>
    </sheetView>
  </sheetViews>
  <sheetFormatPr defaultRowHeight="15"/>
  <cols>
    <col min="2" max="2" width="64" customWidth="1"/>
    <col min="3" max="3" width="17" style="17" customWidth="1"/>
    <col min="4" max="4" width="20.42578125" customWidth="1"/>
    <col min="5" max="5" width="19.42578125" customWidth="1"/>
    <col min="6" max="6" width="15.5703125" customWidth="1"/>
    <col min="7" max="9" width="20.7109375" customWidth="1"/>
  </cols>
  <sheetData>
    <row r="4" spans="2:6" ht="33" customHeight="1">
      <c r="B4" s="72" t="s">
        <v>88</v>
      </c>
      <c r="C4" s="73"/>
      <c r="D4" s="73"/>
      <c r="E4" s="73"/>
      <c r="F4" s="74"/>
    </row>
    <row r="5" spans="2:6" ht="39.950000000000003" customHeight="1">
      <c r="B5" s="14" t="s">
        <v>20</v>
      </c>
      <c r="C5" s="24" t="s">
        <v>64</v>
      </c>
      <c r="D5" s="24" t="s">
        <v>67</v>
      </c>
      <c r="E5" s="24" t="s">
        <v>68</v>
      </c>
      <c r="F5" s="24" t="s">
        <v>65</v>
      </c>
    </row>
    <row r="6" spans="2:6" ht="30" customHeight="1">
      <c r="B6" s="1" t="s">
        <v>82</v>
      </c>
      <c r="C6" s="1" t="s">
        <v>66</v>
      </c>
      <c r="D6" s="11">
        <v>1.2</v>
      </c>
      <c r="E6" s="11">
        <v>0.6</v>
      </c>
      <c r="F6" s="33">
        <f>D6*E6</f>
        <v>0.72</v>
      </c>
    </row>
    <row r="7" spans="2:6" ht="111.75" customHeight="1">
      <c r="B7" s="78" t="s">
        <v>83</v>
      </c>
      <c r="C7" s="78" t="s">
        <v>66</v>
      </c>
      <c r="D7" s="11">
        <v>2.8</v>
      </c>
      <c r="E7" s="11">
        <v>0.6</v>
      </c>
      <c r="F7" s="33">
        <f>D7*E7</f>
        <v>1.68</v>
      </c>
    </row>
    <row r="8" spans="2:6" ht="66.75" customHeight="1">
      <c r="B8" s="1" t="s">
        <v>87</v>
      </c>
      <c r="C8" s="1" t="s">
        <v>66</v>
      </c>
      <c r="D8" s="11">
        <v>4.7</v>
      </c>
      <c r="E8" s="11">
        <v>0.6</v>
      </c>
      <c r="F8" s="33">
        <f>D8*E8</f>
        <v>2.82</v>
      </c>
    </row>
    <row r="9" spans="2:6" ht="30" customHeight="1">
      <c r="B9" s="16" t="s">
        <v>85</v>
      </c>
      <c r="C9" s="1" t="s">
        <v>66</v>
      </c>
      <c r="D9" s="11">
        <v>2.0499999999999998</v>
      </c>
      <c r="E9" s="11">
        <v>3</v>
      </c>
      <c r="F9" s="33">
        <f>D9*E9</f>
        <v>6.1499999999999995</v>
      </c>
    </row>
  </sheetData>
  <sortState ref="B6:F9">
    <sortCondition descending="1" ref="F6:F9"/>
  </sortState>
  <mergeCells count="1">
    <mergeCell ref="B4:F4"/>
  </mergeCells>
  <pageMargins left="0.511811024" right="0.511811024" top="0.78740157499999996" bottom="0.78740157499999996" header="0.31496062000000002" footer="0.31496062000000002"/>
  <pageSetup paperSize="9" orientation="portrait" horizontalDpi="12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SELEÇÃO PROJETOS MAIS ESTRATÉGI</vt:lpstr>
      <vt:lpstr>COMPLEXIDADE</vt:lpstr>
      <vt:lpstr>ALINHAMENTO</vt:lpstr>
      <vt:lpstr>CLASSIFICAÇÃO PARA MAIS ATENÇÃO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tr300831</dc:creator>
  <cp:lastModifiedBy>rr20089</cp:lastModifiedBy>
  <dcterms:created xsi:type="dcterms:W3CDTF">2017-08-25T20:56:46Z</dcterms:created>
  <dcterms:modified xsi:type="dcterms:W3CDTF">2020-03-12T18:39:13Z</dcterms:modified>
</cp:coreProperties>
</file>